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<sst xmlns="http://schemas.openxmlformats.org/spreadsheetml/2006/main" count="134" uniqueCount="57">
  <si>
    <t>Вид выполненных работ</t>
  </si>
  <si>
    <t> Сумма </t>
  </si>
  <si>
    <t>Январь</t>
  </si>
  <si>
    <t>Аварийно-диспетчерское обслуживание</t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</si>
  <si>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</si>
  <si>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</si>
  <si>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</si>
  <si>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</t>
  </si>
  <si>
    <t>Итого за месяц:  </t>
  </si>
  <si>
    <t>Информация о выполненных работах (оказанных услугах) по содержанию и ремонту общего имущества в многоквартирном жилом доме №2/5 по ул. Моховой,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</si>
  <si>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</si>
  <si>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Ремонт замка в подвале</t>
  </si>
  <si>
    <t>Смена ручки окна ПВХ в подъезде № 2</t>
  </si>
  <si>
    <t>Монтаж информационных таблиц "Укрытие"</t>
  </si>
  <si>
    <t>Приобретение  таблички "Укрытие"</t>
  </si>
  <si>
    <t>Февраль</t>
  </si>
  <si>
    <t>Март</t>
  </si>
  <si>
    <t>Периодическая проверка вентиляционных и дымовых каналов</t>
  </si>
  <si>
    <t>Очистка кровли от снега (13.03.2023г.)</t>
  </si>
  <si>
    <t>Смена стояка системы ХВС в кв. № 38, подвал</t>
  </si>
  <si>
    <t>Прочистка канала в кв. № 73</t>
  </si>
  <si>
    <t>Апрель</t>
  </si>
  <si>
    <t>Приобретение мешков для проведения субботника</t>
  </si>
  <si>
    <t>Подрезка кустов на придомовой территории</t>
  </si>
  <si>
    <t>Окраска диванов, дверей и входов в подъезды №№ 1,2,3,4,5,6</t>
  </si>
  <si>
    <t xml:space="preserve">Очистка придомовой территории от снега трактором </t>
  </si>
  <si>
    <t>Очистка придомовой территории от снега трактором</t>
  </si>
  <si>
    <t>Май</t>
  </si>
  <si>
    <t>Техническое обслуживание ОПУ ХВС и тепловой энергии на отопление, консервация</t>
  </si>
  <si>
    <t>Техническое обслуживание внутридомового газового оборудования</t>
  </si>
  <si>
    <t>Ремонт лавочек (4шт.) на придомовой территории</t>
  </si>
  <si>
    <t>Монтаж и демонта лесов для ремонта подъезда № 5</t>
  </si>
  <si>
    <t>Погрузка и вывоз мусора после субботника, организованного силами жителей</t>
  </si>
  <si>
    <t>Июнь</t>
  </si>
  <si>
    <t>Устранение завала  (без пробивки) в кв. № 65</t>
  </si>
  <si>
    <t>Устройство сеток на вытяжные трубы  и работы по покраске бордюров</t>
  </si>
  <si>
    <t>Выкашивание газонов газонокосилкой на придомовой территории</t>
  </si>
  <si>
    <t>Июль</t>
  </si>
  <si>
    <t>Дезинсекия</t>
  </si>
  <si>
    <t>Устройство пола из линолеума в подъезде № 5</t>
  </si>
  <si>
    <t>Ремонт подъезда № 5</t>
  </si>
  <si>
    <t>Август</t>
  </si>
  <si>
    <t>Смена светильника дворового освещения, подъезд № 5</t>
  </si>
  <si>
    <t>Сентябрь</t>
  </si>
  <si>
    <t>Техническое обслуживание ОПУ ХВС и тепловой энергии на отопление, опрессовка</t>
  </si>
  <si>
    <t>Октябрь</t>
  </si>
  <si>
    <t>Промывка приборов учета системы отопления</t>
  </si>
  <si>
    <t>Дезинсекция</t>
  </si>
  <si>
    <t>Дератизация</t>
  </si>
  <si>
    <t>Вырубка кустарников на придомовой территории</t>
  </si>
  <si>
    <t>Устранение завала кв.86</t>
  </si>
  <si>
    <t>Ноябрь</t>
  </si>
  <si>
    <t>Установка спускного крана на системе отопления, под кв. № 86</t>
  </si>
  <si>
    <t>Декабрь</t>
  </si>
  <si>
    <t>Очистка придомовой территории от снега погрузчиком</t>
  </si>
  <si>
    <t>Закрытие окон в квартире с работой автовышки</t>
  </si>
  <si>
    <t>Закрашивание надписей на фасаде доме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</si>
</sst>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PageLayoutView="0" workbookViewId="0" topLeftCell="A122">
      <selection activeCell="D122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  <col min="4" max="4" width="12.00390625" style="8" hidden="1" customWidth="1"/>
    <col min="5" max="5" width="11.28125" style="0" hidden="1" customWidth="1"/>
    <col min="6" max="7" width="9.140625" style="0" customWidth="1"/>
  </cols>
  <sheetData>
    <row r="1" spans="1:2" ht="54" customHeight="1">
      <c r="A1" s="25" t="s">
        <v>9</v>
      </c>
      <c r="B1" s="26"/>
    </row>
    <row r="2" spans="1:2" ht="24" customHeight="1">
      <c r="A2" s="3" t="s">
        <v>0</v>
      </c>
      <c r="B2" s="3" t="s">
        <v>1</v>
      </c>
    </row>
    <row r="3" spans="1:4" ht="24" customHeight="1">
      <c r="A3" s="24" t="s">
        <v>2</v>
      </c>
      <c r="B3" s="24"/>
      <c r="D3" s="9">
        <v>4528.62</v>
      </c>
    </row>
    <row r="4" spans="1:4" ht="24" customHeight="1">
      <c r="A4" s="1" t="s">
        <v>6</v>
      </c>
      <c r="B4" s="4">
        <v>13178.28</v>
      </c>
      <c r="D4" s="8">
        <f aca="true" t="shared" si="0" ref="D4:D13">B4/4528.62</f>
        <v>2.9099990725651526</v>
      </c>
    </row>
    <row r="5" spans="1:4" ht="24" customHeight="1">
      <c r="A5" s="1" t="s">
        <v>3</v>
      </c>
      <c r="B5" s="4">
        <v>16710.61</v>
      </c>
      <c r="D5" s="8">
        <f t="shared" si="0"/>
        <v>3.690000485799206</v>
      </c>
    </row>
    <row r="6" spans="1:4" ht="24" customHeight="1">
      <c r="A6" s="1" t="s">
        <v>4</v>
      </c>
      <c r="B6" s="4">
        <v>2903.15</v>
      </c>
      <c r="D6" s="8">
        <f t="shared" si="0"/>
        <v>0.6410672566918841</v>
      </c>
    </row>
    <row r="7" spans="1:5" ht="24" customHeight="1">
      <c r="A7" s="1" t="s">
        <v>7</v>
      </c>
      <c r="B7" s="4">
        <v>3128.8</v>
      </c>
      <c r="D7" s="8">
        <f t="shared" si="0"/>
        <v>0.6908947979737757</v>
      </c>
      <c r="E7" s="12"/>
    </row>
    <row r="8" spans="1:5" ht="24" customHeight="1">
      <c r="A8" s="1" t="s">
        <v>5</v>
      </c>
      <c r="B8" s="4">
        <v>21646.8</v>
      </c>
      <c r="D8" s="8">
        <f t="shared" si="0"/>
        <v>4.779999205055844</v>
      </c>
      <c r="E8" s="13"/>
    </row>
    <row r="9" spans="1:5" ht="24" customHeight="1">
      <c r="A9" s="5" t="s">
        <v>10</v>
      </c>
      <c r="B9" s="6">
        <v>2264.31</v>
      </c>
      <c r="D9" s="12">
        <f t="shared" si="0"/>
        <v>0.5</v>
      </c>
      <c r="E9" s="12"/>
    </row>
    <row r="10" spans="1:5" ht="24" customHeight="1">
      <c r="A10" s="7" t="s">
        <v>14</v>
      </c>
      <c r="B10" s="6">
        <v>850</v>
      </c>
      <c r="D10" s="10">
        <f t="shared" si="0"/>
        <v>0.18769514774920396</v>
      </c>
      <c r="E10" s="10"/>
    </row>
    <row r="11" spans="1:5" ht="24" customHeight="1">
      <c r="A11" s="7" t="s">
        <v>11</v>
      </c>
      <c r="B11" s="11">
        <v>595</v>
      </c>
      <c r="D11" s="10">
        <f t="shared" si="0"/>
        <v>0.13138660342444278</v>
      </c>
      <c r="E11" s="10"/>
    </row>
    <row r="12" spans="1:5" ht="24" customHeight="1">
      <c r="A12" s="7" t="s">
        <v>12</v>
      </c>
      <c r="B12" s="11">
        <v>301</v>
      </c>
      <c r="D12" s="10">
        <f t="shared" si="0"/>
        <v>0.06646616408530634</v>
      </c>
      <c r="E12" s="10">
        <f>D10+D11+D12+D13</f>
        <v>0.4531181684486665</v>
      </c>
    </row>
    <row r="13" spans="1:5" ht="24" customHeight="1">
      <c r="A13" s="7" t="s">
        <v>13</v>
      </c>
      <c r="B13" s="11">
        <v>306</v>
      </c>
      <c r="D13" s="10">
        <f t="shared" si="0"/>
        <v>0.06757025318971342</v>
      </c>
      <c r="E13" s="10">
        <f>B10+B11+B12+B13</f>
        <v>2052</v>
      </c>
    </row>
    <row r="14" spans="1:5" ht="24" customHeight="1">
      <c r="A14" s="14" t="s">
        <v>8</v>
      </c>
      <c r="B14" s="2">
        <f>SUM(B4:B13)</f>
        <v>61883.95</v>
      </c>
      <c r="D14" s="12"/>
      <c r="E14" s="13"/>
    </row>
    <row r="15" spans="1:4" ht="24" customHeight="1">
      <c r="A15" s="24" t="s">
        <v>15</v>
      </c>
      <c r="B15" s="24"/>
      <c r="D15" s="9"/>
    </row>
    <row r="16" spans="1:4" ht="24" customHeight="1">
      <c r="A16" s="1" t="s">
        <v>6</v>
      </c>
      <c r="B16" s="4">
        <v>13178.28</v>
      </c>
      <c r="D16" s="8">
        <f aca="true" t="shared" si="1" ref="D16:D22">B16/4528.62</f>
        <v>2.9099990725651526</v>
      </c>
    </row>
    <row r="17" spans="1:4" ht="24" customHeight="1">
      <c r="A17" s="1" t="s">
        <v>3</v>
      </c>
      <c r="B17" s="4">
        <v>16710.61</v>
      </c>
      <c r="D17" s="8">
        <f t="shared" si="1"/>
        <v>3.690000485799206</v>
      </c>
    </row>
    <row r="18" spans="1:4" ht="24" customHeight="1">
      <c r="A18" s="1" t="s">
        <v>4</v>
      </c>
      <c r="B18" s="4">
        <v>2816</v>
      </c>
      <c r="D18" s="8">
        <f t="shared" si="1"/>
        <v>0.6218229836020687</v>
      </c>
    </row>
    <row r="19" spans="1:5" ht="24" customHeight="1">
      <c r="A19" s="1" t="s">
        <v>7</v>
      </c>
      <c r="B19" s="4">
        <v>3128.8</v>
      </c>
      <c r="D19" s="8">
        <f t="shared" si="1"/>
        <v>0.6908947979737757</v>
      </c>
      <c r="E19" s="12"/>
    </row>
    <row r="20" spans="1:5" ht="24" customHeight="1">
      <c r="A20" s="1" t="s">
        <v>5</v>
      </c>
      <c r="B20" s="4">
        <v>21646.8</v>
      </c>
      <c r="D20" s="8">
        <f t="shared" si="1"/>
        <v>4.779999205055844</v>
      </c>
      <c r="E20" s="13"/>
    </row>
    <row r="21" spans="1:5" ht="24" customHeight="1">
      <c r="A21" s="5" t="s">
        <v>10</v>
      </c>
      <c r="B21" s="6">
        <v>2264.31</v>
      </c>
      <c r="D21" s="12">
        <f>B21/4528.62</f>
        <v>0.5</v>
      </c>
      <c r="E21" s="12"/>
    </row>
    <row r="22" spans="1:5" ht="24" customHeight="1">
      <c r="A22" s="18" t="s">
        <v>25</v>
      </c>
      <c r="B22" s="6">
        <v>255</v>
      </c>
      <c r="D22" s="12">
        <f t="shared" si="1"/>
        <v>0.056308544324761185</v>
      </c>
      <c r="E22" s="12"/>
    </row>
    <row r="23" spans="1:5" ht="24" customHeight="1">
      <c r="A23" s="14" t="s">
        <v>8</v>
      </c>
      <c r="B23" s="2">
        <f>SUM(B16:B22)</f>
        <v>59999.8</v>
      </c>
      <c r="D23" s="12"/>
      <c r="E23" s="13"/>
    </row>
    <row r="24" spans="1:4" ht="24" customHeight="1">
      <c r="A24" s="24" t="s">
        <v>16</v>
      </c>
      <c r="B24" s="24"/>
      <c r="D24" s="16">
        <v>4527.82</v>
      </c>
    </row>
    <row r="25" spans="1:4" ht="24" customHeight="1">
      <c r="A25" s="1" t="s">
        <v>6</v>
      </c>
      <c r="B25" s="4">
        <v>13175.96</v>
      </c>
      <c r="D25" s="8">
        <f>B25/4527.82</f>
        <v>2.9100008392559773</v>
      </c>
    </row>
    <row r="26" spans="1:4" ht="24" customHeight="1">
      <c r="A26" s="1" t="s">
        <v>3</v>
      </c>
      <c r="B26" s="4">
        <v>16707.66</v>
      </c>
      <c r="D26" s="8">
        <f aca="true" t="shared" si="2" ref="D26:D33">B26/4527.82</f>
        <v>3.690000927598712</v>
      </c>
    </row>
    <row r="27" spans="1:4" ht="24" customHeight="1">
      <c r="A27" s="1" t="s">
        <v>4</v>
      </c>
      <c r="B27" s="4">
        <v>2816</v>
      </c>
      <c r="D27" s="8">
        <f t="shared" si="2"/>
        <v>0.6219328506875273</v>
      </c>
    </row>
    <row r="28" spans="1:5" ht="24" customHeight="1">
      <c r="A28" s="1" t="s">
        <v>7</v>
      </c>
      <c r="B28" s="4">
        <v>3128.8</v>
      </c>
      <c r="D28" s="8">
        <f t="shared" si="2"/>
        <v>0.6910168690451476</v>
      </c>
      <c r="E28" s="12"/>
    </row>
    <row r="29" spans="1:5" ht="24" customHeight="1">
      <c r="A29" s="1" t="s">
        <v>5</v>
      </c>
      <c r="B29" s="4">
        <v>21642.98</v>
      </c>
      <c r="D29" s="8">
        <f t="shared" si="2"/>
        <v>4.780000088342734</v>
      </c>
      <c r="E29" s="13"/>
    </row>
    <row r="30" spans="1:5" ht="24" customHeight="1">
      <c r="A30" s="5" t="s">
        <v>10</v>
      </c>
      <c r="B30" s="6">
        <v>2263.91</v>
      </c>
      <c r="D30" s="8">
        <f t="shared" si="2"/>
        <v>0.5</v>
      </c>
      <c r="E30" s="12"/>
    </row>
    <row r="31" spans="1:5" ht="24" customHeight="1">
      <c r="A31" s="1" t="s">
        <v>17</v>
      </c>
      <c r="B31" s="4">
        <v>14400</v>
      </c>
      <c r="D31" s="8">
        <f t="shared" si="2"/>
        <v>3.180338441015765</v>
      </c>
      <c r="E31" s="13"/>
    </row>
    <row r="32" spans="1:5" ht="24" customHeight="1">
      <c r="A32" s="7" t="s">
        <v>18</v>
      </c>
      <c r="B32" s="11">
        <v>12794</v>
      </c>
      <c r="D32" s="10">
        <f t="shared" si="2"/>
        <v>2.8256423621080344</v>
      </c>
      <c r="E32" s="10"/>
    </row>
    <row r="33" spans="1:5" ht="24" customHeight="1">
      <c r="A33" s="5" t="s">
        <v>19</v>
      </c>
      <c r="B33" s="6">
        <v>7841</v>
      </c>
      <c r="D33" s="10">
        <f t="shared" si="2"/>
        <v>1.7317384525003203</v>
      </c>
      <c r="E33" s="10"/>
    </row>
    <row r="34" spans="1:5" ht="24" customHeight="1">
      <c r="A34" s="7" t="s">
        <v>20</v>
      </c>
      <c r="B34" s="6">
        <v>400</v>
      </c>
      <c r="D34" s="10">
        <f>B34/4527.82</f>
        <v>0.08834273447266014</v>
      </c>
      <c r="E34" s="10">
        <f>D32+D33+D34+D35</f>
        <v>4.880295594789546</v>
      </c>
    </row>
    <row r="35" spans="1:5" ht="24" customHeight="1">
      <c r="A35" s="18" t="s">
        <v>26</v>
      </c>
      <c r="B35" s="6">
        <v>1062.1</v>
      </c>
      <c r="D35" s="10">
        <f>B35/4527.82</f>
        <v>0.23457204570853082</v>
      </c>
      <c r="E35" s="10">
        <f>B32+B33+B34+B35</f>
        <v>22097.1</v>
      </c>
    </row>
    <row r="36" spans="1:5" ht="24" customHeight="1">
      <c r="A36" s="14" t="s">
        <v>8</v>
      </c>
      <c r="B36" s="2">
        <f>SUM(B25:B35)</f>
        <v>96232.41</v>
      </c>
      <c r="D36" s="12"/>
      <c r="E36" s="13"/>
    </row>
    <row r="37" spans="1:4" ht="24" customHeight="1">
      <c r="A37" s="24" t="s">
        <v>21</v>
      </c>
      <c r="B37" s="24"/>
      <c r="D37" s="17"/>
    </row>
    <row r="38" spans="1:4" ht="24" customHeight="1">
      <c r="A38" s="1" t="s">
        <v>6</v>
      </c>
      <c r="B38" s="4">
        <v>13175.96</v>
      </c>
      <c r="D38" s="8">
        <f>B38/4527.82</f>
        <v>2.9100008392559773</v>
      </c>
    </row>
    <row r="39" spans="1:4" ht="24" customHeight="1">
      <c r="A39" s="1" t="s">
        <v>3</v>
      </c>
      <c r="B39" s="4">
        <v>16707.66</v>
      </c>
      <c r="D39" s="8">
        <f aca="true" t="shared" si="3" ref="D39:D46">B39/4527.82</f>
        <v>3.690000927598712</v>
      </c>
    </row>
    <row r="40" spans="1:4" ht="24" customHeight="1">
      <c r="A40" s="1" t="s">
        <v>4</v>
      </c>
      <c r="B40" s="4">
        <v>2816</v>
      </c>
      <c r="D40" s="8">
        <f t="shared" si="3"/>
        <v>0.6219328506875273</v>
      </c>
    </row>
    <row r="41" spans="1:5" ht="24" customHeight="1">
      <c r="A41" s="1" t="s">
        <v>7</v>
      </c>
      <c r="B41" s="4">
        <v>3128.8</v>
      </c>
      <c r="D41" s="8">
        <f t="shared" si="3"/>
        <v>0.6910168690451476</v>
      </c>
      <c r="E41" s="12"/>
    </row>
    <row r="42" spans="1:5" ht="24" customHeight="1">
      <c r="A42" s="1" t="s">
        <v>5</v>
      </c>
      <c r="B42" s="4">
        <v>21642.98</v>
      </c>
      <c r="D42" s="8">
        <f t="shared" si="3"/>
        <v>4.780000088342734</v>
      </c>
      <c r="E42" s="13"/>
    </row>
    <row r="43" spans="1:5" ht="24" customHeight="1">
      <c r="A43" s="5" t="s">
        <v>10</v>
      </c>
      <c r="B43" s="6">
        <v>2263.91</v>
      </c>
      <c r="D43" s="8">
        <f t="shared" si="3"/>
        <v>0.5</v>
      </c>
      <c r="E43" s="12"/>
    </row>
    <row r="44" spans="1:5" ht="24" customHeight="1">
      <c r="A44" s="7" t="s">
        <v>22</v>
      </c>
      <c r="B44" s="11">
        <v>453.6</v>
      </c>
      <c r="D44" s="10">
        <f t="shared" si="3"/>
        <v>0.1001806608919966</v>
      </c>
      <c r="E44" s="19"/>
    </row>
    <row r="45" spans="1:5" ht="24" customHeight="1">
      <c r="A45" s="7" t="s">
        <v>23</v>
      </c>
      <c r="B45" s="11">
        <v>7469</v>
      </c>
      <c r="D45" s="10">
        <f t="shared" si="3"/>
        <v>1.6495797094407465</v>
      </c>
      <c r="E45" s="10">
        <f>D44+D45+D46</f>
        <v>9.016833708053765</v>
      </c>
    </row>
    <row r="46" spans="1:5" ht="24" customHeight="1">
      <c r="A46" s="18" t="s">
        <v>24</v>
      </c>
      <c r="B46" s="11">
        <v>32904</v>
      </c>
      <c r="D46" s="10">
        <f t="shared" si="3"/>
        <v>7.267073337721023</v>
      </c>
      <c r="E46" s="10">
        <f>B44+B45+B46</f>
        <v>40826.6</v>
      </c>
    </row>
    <row r="47" spans="1:5" ht="24" customHeight="1">
      <c r="A47" s="14" t="s">
        <v>8</v>
      </c>
      <c r="B47" s="2">
        <f>SUM(B38:B46)</f>
        <v>100561.91</v>
      </c>
      <c r="D47" s="12"/>
      <c r="E47" s="13"/>
    </row>
    <row r="48" spans="1:4" ht="24" customHeight="1">
      <c r="A48" s="24" t="s">
        <v>27</v>
      </c>
      <c r="B48" s="24"/>
      <c r="D48" s="17"/>
    </row>
    <row r="49" spans="1:4" ht="24" customHeight="1">
      <c r="A49" s="1" t="s">
        <v>6</v>
      </c>
      <c r="B49" s="4">
        <v>13175.96</v>
      </c>
      <c r="D49" s="8">
        <f>B49/4527.82</f>
        <v>2.9100008392559773</v>
      </c>
    </row>
    <row r="50" spans="1:4" ht="24" customHeight="1">
      <c r="A50" s="1" t="s">
        <v>3</v>
      </c>
      <c r="B50" s="4">
        <v>16707.66</v>
      </c>
      <c r="D50" s="8">
        <f aca="true" t="shared" si="4" ref="D50:D58">B50/4527.82</f>
        <v>3.690000927598712</v>
      </c>
    </row>
    <row r="51" spans="1:4" ht="24" customHeight="1">
      <c r="A51" s="1" t="s">
        <v>4</v>
      </c>
      <c r="B51" s="4">
        <v>2816</v>
      </c>
      <c r="D51" s="8">
        <f t="shared" si="4"/>
        <v>0.6219328506875273</v>
      </c>
    </row>
    <row r="52" spans="1:5" ht="30" customHeight="1">
      <c r="A52" s="1" t="s">
        <v>28</v>
      </c>
      <c r="B52" s="4">
        <v>19680.97</v>
      </c>
      <c r="D52" s="8">
        <f t="shared" si="4"/>
        <v>4.346676767185976</v>
      </c>
      <c r="E52" s="12"/>
    </row>
    <row r="53" spans="1:5" ht="24" customHeight="1">
      <c r="A53" s="1" t="s">
        <v>5</v>
      </c>
      <c r="B53" s="4">
        <v>21642.98</v>
      </c>
      <c r="D53" s="8">
        <f t="shared" si="4"/>
        <v>4.780000088342734</v>
      </c>
      <c r="E53" s="13"/>
    </row>
    <row r="54" spans="1:5" ht="24" customHeight="1">
      <c r="A54" s="5" t="s">
        <v>10</v>
      </c>
      <c r="B54" s="6">
        <v>2263.91</v>
      </c>
      <c r="D54" s="8">
        <f t="shared" si="4"/>
        <v>0.5</v>
      </c>
      <c r="E54" s="12"/>
    </row>
    <row r="55" spans="1:5" ht="24" customHeight="1">
      <c r="A55" s="7" t="s">
        <v>29</v>
      </c>
      <c r="B55" s="11">
        <v>15121.78</v>
      </c>
      <c r="D55" s="12">
        <f t="shared" si="4"/>
        <v>3.3397484882349566</v>
      </c>
      <c r="E55" s="13"/>
    </row>
    <row r="56" spans="1:5" ht="24" customHeight="1">
      <c r="A56" s="7" t="s">
        <v>30</v>
      </c>
      <c r="B56" s="20">
        <v>7385</v>
      </c>
      <c r="D56" s="10">
        <f t="shared" si="4"/>
        <v>1.6310277352014877</v>
      </c>
      <c r="E56" s="10"/>
    </row>
    <row r="57" spans="1:5" ht="24" customHeight="1">
      <c r="A57" s="7" t="s">
        <v>31</v>
      </c>
      <c r="B57" s="20">
        <v>7448</v>
      </c>
      <c r="D57" s="10">
        <f>B57/4527.82</f>
        <v>1.6449417158809319</v>
      </c>
      <c r="E57" s="10">
        <f>D56+D57+D58</f>
        <v>4.17600522988988</v>
      </c>
    </row>
    <row r="58" spans="1:5" ht="24" customHeight="1">
      <c r="A58" s="7" t="s">
        <v>32</v>
      </c>
      <c r="B58" s="21">
        <v>4075.2</v>
      </c>
      <c r="D58" s="10">
        <f t="shared" si="4"/>
        <v>0.9000357788074614</v>
      </c>
      <c r="E58" s="10">
        <f>B56+B57+B58</f>
        <v>18908.2</v>
      </c>
    </row>
    <row r="59" spans="1:5" ht="24" customHeight="1">
      <c r="A59" s="14" t="s">
        <v>8</v>
      </c>
      <c r="B59" s="2">
        <f>SUM(B49:B58)</f>
        <v>110317.45999999999</v>
      </c>
      <c r="D59" s="12"/>
      <c r="E59" s="13"/>
    </row>
    <row r="60" spans="1:4" ht="24" customHeight="1">
      <c r="A60" s="24" t="s">
        <v>33</v>
      </c>
      <c r="B60" s="24"/>
      <c r="D60" s="17"/>
    </row>
    <row r="61" spans="1:4" ht="24" customHeight="1">
      <c r="A61" s="1" t="s">
        <v>6</v>
      </c>
      <c r="B61" s="4">
        <v>13175.96</v>
      </c>
      <c r="D61" s="8">
        <f>B61/4527.82</f>
        <v>2.9100008392559773</v>
      </c>
    </row>
    <row r="62" spans="1:4" ht="24" customHeight="1">
      <c r="A62" s="1" t="s">
        <v>3</v>
      </c>
      <c r="B62" s="4">
        <v>16707.66</v>
      </c>
      <c r="D62" s="8">
        <f aca="true" t="shared" si="5" ref="D62:D68">B62/4527.82</f>
        <v>3.690000927598712</v>
      </c>
    </row>
    <row r="63" spans="1:4" ht="24" customHeight="1">
      <c r="A63" s="1" t="s">
        <v>4</v>
      </c>
      <c r="B63" s="4">
        <v>2816</v>
      </c>
      <c r="D63" s="8">
        <f t="shared" si="5"/>
        <v>0.6219328506875273</v>
      </c>
    </row>
    <row r="64" spans="1:5" ht="24" customHeight="1">
      <c r="A64" s="1" t="s">
        <v>7</v>
      </c>
      <c r="B64" s="4">
        <v>3128.8</v>
      </c>
      <c r="D64" s="8">
        <f t="shared" si="5"/>
        <v>0.6910168690451476</v>
      </c>
      <c r="E64" s="12"/>
    </row>
    <row r="65" spans="1:5" ht="24" customHeight="1">
      <c r="A65" s="1" t="s">
        <v>5</v>
      </c>
      <c r="B65" s="4">
        <v>21642.98</v>
      </c>
      <c r="D65" s="8">
        <f t="shared" si="5"/>
        <v>4.780000088342734</v>
      </c>
      <c r="E65" s="13"/>
    </row>
    <row r="66" spans="1:5" ht="24" customHeight="1">
      <c r="A66" s="5" t="s">
        <v>10</v>
      </c>
      <c r="B66" s="6">
        <v>2263.91</v>
      </c>
      <c r="D66" s="8">
        <f t="shared" si="5"/>
        <v>0.5</v>
      </c>
      <c r="E66" s="12"/>
    </row>
    <row r="67" spans="1:5" ht="24" customHeight="1">
      <c r="A67" s="7" t="s">
        <v>17</v>
      </c>
      <c r="B67" s="11">
        <v>9240</v>
      </c>
      <c r="D67" s="12">
        <f t="shared" si="5"/>
        <v>2.040717166318449</v>
      </c>
      <c r="E67" s="13"/>
    </row>
    <row r="68" spans="1:5" ht="24" customHeight="1">
      <c r="A68" s="21" t="s">
        <v>34</v>
      </c>
      <c r="B68" s="6">
        <v>900</v>
      </c>
      <c r="D68" s="10">
        <f t="shared" si="5"/>
        <v>0.19877115256348532</v>
      </c>
      <c r="E68" s="10"/>
    </row>
    <row r="69" spans="1:5" ht="24" customHeight="1">
      <c r="A69" s="21" t="s">
        <v>35</v>
      </c>
      <c r="B69" s="6">
        <v>52900</v>
      </c>
      <c r="D69" s="10">
        <f>B69/4527.82</f>
        <v>11.683326634009303</v>
      </c>
      <c r="E69" s="10">
        <f>D68+D69+D70</f>
        <v>13.917293531986697</v>
      </c>
    </row>
    <row r="70" spans="1:5" ht="24" customHeight="1">
      <c r="A70" s="21" t="s">
        <v>36</v>
      </c>
      <c r="B70" s="6">
        <v>9215</v>
      </c>
      <c r="D70" s="10">
        <f>B70/4527.82</f>
        <v>2.035195745413908</v>
      </c>
      <c r="E70" s="10">
        <f>B68+B69+B70</f>
        <v>63015</v>
      </c>
    </row>
    <row r="71" spans="1:5" ht="24" customHeight="1">
      <c r="A71" s="14" t="s">
        <v>8</v>
      </c>
      <c r="B71" s="2">
        <f>SUM(B61:B70)</f>
        <v>131990.31</v>
      </c>
      <c r="D71" s="12"/>
      <c r="E71" s="13"/>
    </row>
    <row r="72" spans="1:4" ht="24" customHeight="1">
      <c r="A72" s="24" t="s">
        <v>37</v>
      </c>
      <c r="B72" s="24"/>
      <c r="D72" s="17"/>
    </row>
    <row r="73" spans="1:4" ht="24" customHeight="1">
      <c r="A73" s="1" t="s">
        <v>6</v>
      </c>
      <c r="B73" s="4">
        <v>13175.96</v>
      </c>
      <c r="D73" s="8">
        <f>B73/4527.82</f>
        <v>2.9100008392559773</v>
      </c>
    </row>
    <row r="74" spans="1:4" ht="24" customHeight="1">
      <c r="A74" s="1" t="s">
        <v>3</v>
      </c>
      <c r="B74" s="4">
        <v>16707.66</v>
      </c>
      <c r="D74" s="8">
        <f aca="true" t="shared" si="6" ref="D74:D80">B74/4527.82</f>
        <v>3.690000927598712</v>
      </c>
    </row>
    <row r="75" spans="1:4" ht="24" customHeight="1">
      <c r="A75" s="1" t="s">
        <v>4</v>
      </c>
      <c r="B75" s="4">
        <v>3111.73</v>
      </c>
      <c r="D75" s="8">
        <f t="shared" si="6"/>
        <v>0.6872468428515268</v>
      </c>
    </row>
    <row r="76" spans="1:5" ht="24" customHeight="1">
      <c r="A76" s="1" t="s">
        <v>7</v>
      </c>
      <c r="B76" s="4">
        <v>3128.8</v>
      </c>
      <c r="D76" s="8">
        <f t="shared" si="6"/>
        <v>0.6910168690451476</v>
      </c>
      <c r="E76" s="12"/>
    </row>
    <row r="77" spans="1:5" ht="24" customHeight="1">
      <c r="A77" s="1" t="s">
        <v>5</v>
      </c>
      <c r="B77" s="4">
        <v>21642.98</v>
      </c>
      <c r="D77" s="8">
        <f t="shared" si="6"/>
        <v>4.780000088342734</v>
      </c>
      <c r="E77" s="13"/>
    </row>
    <row r="78" spans="1:5" ht="24" customHeight="1">
      <c r="A78" s="5" t="s">
        <v>10</v>
      </c>
      <c r="B78" s="6">
        <v>2263.91</v>
      </c>
      <c r="D78" s="8">
        <f t="shared" si="6"/>
        <v>0.5</v>
      </c>
      <c r="E78" s="12"/>
    </row>
    <row r="79" spans="1:5" ht="24" customHeight="1">
      <c r="A79" s="7" t="s">
        <v>38</v>
      </c>
      <c r="B79" s="6">
        <v>6021</v>
      </c>
      <c r="D79" s="10">
        <f t="shared" si="6"/>
        <v>1.3297790106497167</v>
      </c>
      <c r="E79" s="19"/>
    </row>
    <row r="80" spans="1:5" ht="24" customHeight="1">
      <c r="A80" s="7" t="s">
        <v>39</v>
      </c>
      <c r="B80" s="6">
        <v>107978</v>
      </c>
      <c r="D80" s="10">
        <f t="shared" si="6"/>
        <v>23.84767945722224</v>
      </c>
      <c r="E80" s="10">
        <f>D79+D80+D81</f>
        <v>42.81442283483001</v>
      </c>
    </row>
    <row r="81" spans="1:5" ht="24" customHeight="1">
      <c r="A81" s="7" t="s">
        <v>40</v>
      </c>
      <c r="B81" s="6">
        <v>79857</v>
      </c>
      <c r="D81" s="10">
        <f>B81/4527.82</f>
        <v>17.63696436695805</v>
      </c>
      <c r="E81" s="10">
        <f>B79+B80+B81</f>
        <v>193856</v>
      </c>
    </row>
    <row r="82" spans="1:5" ht="24" customHeight="1">
      <c r="A82" s="14" t="s">
        <v>8</v>
      </c>
      <c r="B82" s="2">
        <f>SUM(B73:B81)</f>
        <v>253887.04</v>
      </c>
      <c r="D82" s="12"/>
      <c r="E82" s="13"/>
    </row>
    <row r="83" spans="1:4" ht="24" customHeight="1">
      <c r="A83" s="24" t="s">
        <v>41</v>
      </c>
      <c r="B83" s="24"/>
      <c r="D83" s="17"/>
    </row>
    <row r="84" spans="1:4" ht="24" customHeight="1">
      <c r="A84" s="1" t="s">
        <v>6</v>
      </c>
      <c r="B84" s="4">
        <v>13175.96</v>
      </c>
      <c r="D84" s="8">
        <f>B84/4527.82</f>
        <v>2.9100008392559773</v>
      </c>
    </row>
    <row r="85" spans="1:4" ht="24" customHeight="1">
      <c r="A85" s="1" t="s">
        <v>3</v>
      </c>
      <c r="B85" s="4">
        <v>16707.66</v>
      </c>
      <c r="D85" s="8">
        <f aca="true" t="shared" si="7" ref="D85:D90">B85/4527.82</f>
        <v>3.690000927598712</v>
      </c>
    </row>
    <row r="86" spans="1:4" ht="24" customHeight="1">
      <c r="A86" s="1" t="s">
        <v>4</v>
      </c>
      <c r="B86" s="4">
        <v>3097.43</v>
      </c>
      <c r="D86" s="8">
        <f t="shared" si="7"/>
        <v>0.6840885900941291</v>
      </c>
    </row>
    <row r="87" spans="1:5" ht="24" customHeight="1">
      <c r="A87" s="1" t="s">
        <v>7</v>
      </c>
      <c r="B87" s="4">
        <v>3128.8</v>
      </c>
      <c r="D87" s="8">
        <f t="shared" si="7"/>
        <v>0.6910168690451476</v>
      </c>
      <c r="E87" s="12"/>
    </row>
    <row r="88" spans="1:5" ht="24" customHeight="1">
      <c r="A88" s="1" t="s">
        <v>5</v>
      </c>
      <c r="B88" s="4">
        <v>21642.98</v>
      </c>
      <c r="D88" s="8">
        <f t="shared" si="7"/>
        <v>4.780000088342734</v>
      </c>
      <c r="E88" s="13"/>
    </row>
    <row r="89" spans="1:5" ht="24" customHeight="1">
      <c r="A89" s="5" t="s">
        <v>10</v>
      </c>
      <c r="B89" s="6">
        <v>2263.91</v>
      </c>
      <c r="D89" s="8">
        <f t="shared" si="7"/>
        <v>0.5</v>
      </c>
      <c r="E89" s="12"/>
    </row>
    <row r="90" spans="1:5" ht="24" customHeight="1">
      <c r="A90" s="5" t="s">
        <v>42</v>
      </c>
      <c r="B90" s="11">
        <v>4603</v>
      </c>
      <c r="D90" s="12">
        <f t="shared" si="7"/>
        <v>1.0166040169441366</v>
      </c>
      <c r="E90" s="13"/>
    </row>
    <row r="91" spans="1:5" ht="24" customHeight="1">
      <c r="A91" s="14" t="s">
        <v>8</v>
      </c>
      <c r="B91" s="2">
        <f>SUM(B84:B90)</f>
        <v>64619.740000000005</v>
      </c>
      <c r="D91" s="12"/>
      <c r="E91" s="13"/>
    </row>
    <row r="92" spans="1:4" ht="24" customHeight="1">
      <c r="A92" s="24" t="s">
        <v>43</v>
      </c>
      <c r="B92" s="24"/>
      <c r="D92" s="17"/>
    </row>
    <row r="93" spans="1:4" ht="24" customHeight="1">
      <c r="A93" s="1" t="s">
        <v>3</v>
      </c>
      <c r="B93" s="4">
        <v>16707.66</v>
      </c>
      <c r="D93" s="8">
        <f aca="true" t="shared" si="8" ref="D93:D99">B93/4527.82</f>
        <v>3.690000927598712</v>
      </c>
    </row>
    <row r="94" spans="1:4" ht="24" customHeight="1">
      <c r="A94" s="1" t="s">
        <v>4</v>
      </c>
      <c r="B94" s="4">
        <v>5101.85</v>
      </c>
      <c r="D94" s="8">
        <f t="shared" si="8"/>
        <v>1.1267784496733528</v>
      </c>
    </row>
    <row r="95" spans="1:5" ht="30" customHeight="1">
      <c r="A95" s="1" t="s">
        <v>44</v>
      </c>
      <c r="B95" s="4">
        <v>18274.27</v>
      </c>
      <c r="D95" s="8">
        <f t="shared" si="8"/>
        <v>4.035997455729247</v>
      </c>
      <c r="E95" s="12"/>
    </row>
    <row r="96" spans="1:5" ht="24" customHeight="1">
      <c r="A96" s="1" t="s">
        <v>5</v>
      </c>
      <c r="B96" s="4">
        <v>21642.98</v>
      </c>
      <c r="D96" s="8">
        <f t="shared" si="8"/>
        <v>4.780000088342734</v>
      </c>
      <c r="E96" s="13"/>
    </row>
    <row r="97" spans="1:5" ht="24" customHeight="1">
      <c r="A97" s="5" t="s">
        <v>10</v>
      </c>
      <c r="B97" s="6">
        <v>2263.91</v>
      </c>
      <c r="D97" s="8">
        <f t="shared" si="8"/>
        <v>0.5</v>
      </c>
      <c r="E97" s="12"/>
    </row>
    <row r="98" spans="1:5" ht="24" customHeight="1">
      <c r="A98" s="5" t="s">
        <v>17</v>
      </c>
      <c r="B98" s="11">
        <v>7590</v>
      </c>
      <c r="D98" s="12">
        <f>B98/4527.82</f>
        <v>1.676303386618726</v>
      </c>
      <c r="E98" s="13"/>
    </row>
    <row r="99" spans="1:5" ht="24" customHeight="1">
      <c r="A99" s="7" t="s">
        <v>36</v>
      </c>
      <c r="B99" s="22">
        <v>9215</v>
      </c>
      <c r="D99" s="12">
        <f t="shared" si="8"/>
        <v>2.035195745413908</v>
      </c>
      <c r="E99" s="13"/>
    </row>
    <row r="100" spans="1:5" ht="24" customHeight="1">
      <c r="A100" s="14" t="s">
        <v>8</v>
      </c>
      <c r="B100" s="2">
        <f>SUM(B93:B99)</f>
        <v>80795.67</v>
      </c>
      <c r="D100" s="12"/>
      <c r="E100" s="13"/>
    </row>
    <row r="101" spans="1:4" ht="24" customHeight="1">
      <c r="A101" s="24" t="s">
        <v>45</v>
      </c>
      <c r="B101" s="24"/>
      <c r="D101" s="17"/>
    </row>
    <row r="102" spans="1:4" ht="24" customHeight="1">
      <c r="A102" s="1" t="s">
        <v>3</v>
      </c>
      <c r="B102" s="4">
        <v>16707.66</v>
      </c>
      <c r="D102" s="8">
        <f aca="true" t="shared" si="9" ref="D102:D111">B102/4527.82</f>
        <v>3.690000927598712</v>
      </c>
    </row>
    <row r="103" spans="1:4" ht="24" customHeight="1">
      <c r="A103" s="1" t="s">
        <v>4</v>
      </c>
      <c r="B103" s="4">
        <v>2816</v>
      </c>
      <c r="D103" s="8">
        <f t="shared" si="9"/>
        <v>0.6219328506875273</v>
      </c>
    </row>
    <row r="104" spans="1:5" ht="24" customHeight="1">
      <c r="A104" s="1" t="s">
        <v>7</v>
      </c>
      <c r="B104" s="4">
        <v>3128.8</v>
      </c>
      <c r="D104" s="8">
        <f t="shared" si="9"/>
        <v>0.6910168690451476</v>
      </c>
      <c r="E104" s="12"/>
    </row>
    <row r="105" spans="1:5" ht="24" customHeight="1">
      <c r="A105" s="1" t="s">
        <v>5</v>
      </c>
      <c r="B105" s="4">
        <v>21642.98</v>
      </c>
      <c r="D105" s="8">
        <f t="shared" si="9"/>
        <v>4.780000088342734</v>
      </c>
      <c r="E105" s="13"/>
    </row>
    <row r="106" spans="1:5" ht="24" customHeight="1">
      <c r="A106" s="5" t="s">
        <v>10</v>
      </c>
      <c r="B106" s="6">
        <v>2263.91</v>
      </c>
      <c r="D106" s="8">
        <f t="shared" si="9"/>
        <v>0.5</v>
      </c>
      <c r="E106" s="12"/>
    </row>
    <row r="107" spans="1:5" ht="24" customHeight="1">
      <c r="A107" s="23" t="s">
        <v>46</v>
      </c>
      <c r="B107" s="22">
        <v>4913</v>
      </c>
      <c r="D107" s="10">
        <f t="shared" si="9"/>
        <v>1.0850696361604482</v>
      </c>
      <c r="E107" s="19"/>
    </row>
    <row r="108" spans="1:5" ht="24" customHeight="1">
      <c r="A108" s="21" t="s">
        <v>47</v>
      </c>
      <c r="B108" s="6">
        <v>1004.85</v>
      </c>
      <c r="D108" s="10">
        <f t="shared" si="9"/>
        <v>0.22192799183713136</v>
      </c>
      <c r="E108" s="19"/>
    </row>
    <row r="109" spans="1:5" ht="24" customHeight="1">
      <c r="A109" s="21" t="s">
        <v>48</v>
      </c>
      <c r="B109" s="6">
        <v>3077.4</v>
      </c>
      <c r="D109" s="10">
        <f t="shared" si="9"/>
        <v>0.6796648276654108</v>
      </c>
      <c r="E109" s="19"/>
    </row>
    <row r="110" spans="1:5" ht="24" customHeight="1">
      <c r="A110" s="21" t="s">
        <v>49</v>
      </c>
      <c r="B110" s="6">
        <v>5100</v>
      </c>
      <c r="D110" s="10">
        <f t="shared" si="9"/>
        <v>1.1263698645264169</v>
      </c>
      <c r="E110" s="10">
        <f>D107+D108+D109+D110+D111</f>
        <v>3.311803472752892</v>
      </c>
    </row>
    <row r="111" spans="1:5" ht="24" customHeight="1">
      <c r="A111" s="21" t="s">
        <v>50</v>
      </c>
      <c r="B111" s="6">
        <v>900</v>
      </c>
      <c r="D111" s="10">
        <f t="shared" si="9"/>
        <v>0.19877115256348532</v>
      </c>
      <c r="E111" s="19">
        <f>B107+B108+B109+B110+B111</f>
        <v>14995.25</v>
      </c>
    </row>
    <row r="112" spans="1:5" ht="24" customHeight="1">
      <c r="A112" s="14" t="s">
        <v>8</v>
      </c>
      <c r="B112" s="2">
        <f>SUM(B102:B111)</f>
        <v>61554.600000000006</v>
      </c>
      <c r="D112" s="12"/>
      <c r="E112" s="13"/>
    </row>
    <row r="113" spans="1:4" ht="24" customHeight="1">
      <c r="A113" s="24" t="s">
        <v>51</v>
      </c>
      <c r="B113" s="24"/>
      <c r="D113" s="17"/>
    </row>
    <row r="114" spans="1:4" ht="24" customHeight="1">
      <c r="A114" s="1" t="s">
        <v>6</v>
      </c>
      <c r="B114" s="4">
        <v>13175.96</v>
      </c>
      <c r="D114" s="8">
        <f aca="true" t="shared" si="10" ref="D114:D120">B114/4527.82</f>
        <v>2.9100008392559773</v>
      </c>
    </row>
    <row r="115" spans="1:4" ht="24" customHeight="1">
      <c r="A115" s="1" t="s">
        <v>3</v>
      </c>
      <c r="B115" s="4">
        <v>16707.66</v>
      </c>
      <c r="D115" s="8">
        <f t="shared" si="10"/>
        <v>3.690000927598712</v>
      </c>
    </row>
    <row r="116" spans="1:4" ht="24" customHeight="1">
      <c r="A116" s="1" t="s">
        <v>4</v>
      </c>
      <c r="B116" s="4">
        <v>2816</v>
      </c>
      <c r="D116" s="8">
        <f t="shared" si="10"/>
        <v>0.6219328506875273</v>
      </c>
    </row>
    <row r="117" spans="1:5" ht="24" customHeight="1">
      <c r="A117" s="1" t="s">
        <v>7</v>
      </c>
      <c r="B117" s="4">
        <v>3128.8</v>
      </c>
      <c r="D117" s="8">
        <f t="shared" si="10"/>
        <v>0.6910168690451476</v>
      </c>
      <c r="E117" s="12"/>
    </row>
    <row r="118" spans="1:5" ht="24" customHeight="1">
      <c r="A118" s="1" t="s">
        <v>5</v>
      </c>
      <c r="B118" s="4">
        <v>21642.98</v>
      </c>
      <c r="D118" s="8">
        <f t="shared" si="10"/>
        <v>4.780000088342734</v>
      </c>
      <c r="E118" s="13"/>
    </row>
    <row r="119" spans="1:5" ht="24" customHeight="1">
      <c r="A119" s="5" t="s">
        <v>10</v>
      </c>
      <c r="B119" s="6">
        <v>2263.91</v>
      </c>
      <c r="D119" s="8">
        <f t="shared" si="10"/>
        <v>0.5</v>
      </c>
      <c r="E119" s="12"/>
    </row>
    <row r="120" spans="1:5" ht="24" customHeight="1">
      <c r="A120" s="7" t="s">
        <v>52</v>
      </c>
      <c r="B120" s="7">
        <v>738</v>
      </c>
      <c r="D120" s="12">
        <f t="shared" si="10"/>
        <v>0.16299234510205796</v>
      </c>
      <c r="E120" s="13"/>
    </row>
    <row r="121" spans="1:5" ht="24" customHeight="1">
      <c r="A121" s="14" t="s">
        <v>8</v>
      </c>
      <c r="B121" s="2">
        <f>SUM(B114:B120)</f>
        <v>60473.31</v>
      </c>
      <c r="D121" s="12"/>
      <c r="E121" s="13"/>
    </row>
    <row r="122" spans="1:4" ht="24" customHeight="1">
      <c r="A122" s="24" t="s">
        <v>53</v>
      </c>
      <c r="B122" s="24"/>
      <c r="D122" s="17"/>
    </row>
    <row r="123" spans="1:4" ht="24" customHeight="1">
      <c r="A123" s="1" t="s">
        <v>6</v>
      </c>
      <c r="B123" s="4">
        <v>13175.96</v>
      </c>
      <c r="D123" s="8">
        <f aca="true" t="shared" si="11" ref="D123:D132">B123/4527.82</f>
        <v>2.9100008392559773</v>
      </c>
    </row>
    <row r="124" spans="1:4" ht="24" customHeight="1">
      <c r="A124" s="1" t="s">
        <v>3</v>
      </c>
      <c r="B124" s="4">
        <v>16707.66</v>
      </c>
      <c r="D124" s="8">
        <f t="shared" si="11"/>
        <v>3.690000927598712</v>
      </c>
    </row>
    <row r="125" spans="1:4" ht="24" customHeight="1">
      <c r="A125" s="1" t="s">
        <v>4</v>
      </c>
      <c r="B125" s="4">
        <v>3268.07</v>
      </c>
      <c r="D125" s="8">
        <f t="shared" si="11"/>
        <v>0.7217756006201661</v>
      </c>
    </row>
    <row r="126" spans="1:5" ht="24" customHeight="1">
      <c r="A126" s="1" t="s">
        <v>7</v>
      </c>
      <c r="B126" s="4">
        <v>3128.8</v>
      </c>
      <c r="D126" s="8">
        <f t="shared" si="11"/>
        <v>0.6910168690451476</v>
      </c>
      <c r="E126" s="12"/>
    </row>
    <row r="127" spans="1:5" ht="24" customHeight="1">
      <c r="A127" s="1" t="s">
        <v>5</v>
      </c>
      <c r="B127" s="4">
        <v>21642.98</v>
      </c>
      <c r="D127" s="8">
        <f t="shared" si="11"/>
        <v>4.780000088342734</v>
      </c>
      <c r="E127" s="13"/>
    </row>
    <row r="128" spans="1:5" ht="24" customHeight="1">
      <c r="A128" s="5" t="s">
        <v>10</v>
      </c>
      <c r="B128" s="6">
        <v>2263.91</v>
      </c>
      <c r="D128" s="8">
        <f>B128/4527.82</f>
        <v>0.5</v>
      </c>
      <c r="E128" s="12"/>
    </row>
    <row r="129" spans="1:5" ht="24" customHeight="1">
      <c r="A129" s="18" t="s">
        <v>48</v>
      </c>
      <c r="B129" s="4">
        <v>3077.4</v>
      </c>
      <c r="D129" s="10">
        <f>B129/4527.82</f>
        <v>0.6796648276654108</v>
      </c>
      <c r="E129" s="19"/>
    </row>
    <row r="130" spans="1:5" ht="24" customHeight="1">
      <c r="A130" s="18" t="s">
        <v>54</v>
      </c>
      <c r="B130" s="6">
        <v>3720</v>
      </c>
      <c r="D130" s="10">
        <f t="shared" si="11"/>
        <v>0.8215874305957392</v>
      </c>
      <c r="E130" s="10"/>
    </row>
    <row r="131" spans="1:5" ht="24" customHeight="1">
      <c r="A131" s="27" t="s">
        <v>55</v>
      </c>
      <c r="B131" s="20">
        <v>5342</v>
      </c>
      <c r="D131" s="10">
        <f>B131/4527.82</f>
        <v>1.1798172188823761</v>
      </c>
      <c r="E131" s="10">
        <f>D129+D130+D131+D132</f>
        <v>2.8025363199067104</v>
      </c>
    </row>
    <row r="132" spans="1:5" ht="24" customHeight="1">
      <c r="A132" s="18" t="s">
        <v>56</v>
      </c>
      <c r="B132" s="21">
        <v>549.98</v>
      </c>
      <c r="D132" s="10">
        <f t="shared" si="11"/>
        <v>0.12146684276318406</v>
      </c>
      <c r="E132" s="19">
        <f>B129+B130+B131+B132</f>
        <v>12689.38</v>
      </c>
    </row>
    <row r="133" spans="1:5" ht="24" customHeight="1">
      <c r="A133" s="14" t="s">
        <v>8</v>
      </c>
      <c r="B133" s="2">
        <f>SUM(B123:B132)</f>
        <v>72876.76</v>
      </c>
      <c r="D133" s="12"/>
      <c r="E133" s="13"/>
    </row>
    <row r="139" ht="12.75">
      <c r="C139" s="15"/>
    </row>
  </sheetData>
  <sheetProtection/>
  <mergeCells count="13">
    <mergeCell ref="A1:B1"/>
    <mergeCell ref="A3:B3"/>
    <mergeCell ref="A15:B15"/>
    <mergeCell ref="A24:B24"/>
    <mergeCell ref="A37:B37"/>
    <mergeCell ref="A122:B122"/>
    <mergeCell ref="A48:B48"/>
    <mergeCell ref="A113:B113"/>
    <mergeCell ref="A101:B101"/>
    <mergeCell ref="A92:B92"/>
    <mergeCell ref="A83:B83"/>
    <mergeCell ref="A72:B72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2024-01-25T10:27:56Z</dcterms:modified>
  <cp:category/>
  <cp:version/>
  <cp:contentType/>
  <cp:contentStatus/>
</cp:coreProperties>
</file>